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'Timesheet'!$A$1:$L$39</definedName>
    <definedName name="_xlnm.Print_Area" localSheetId="1">'How to use'!$A$1:$C$17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mmm d, yyyy"/>
    <numFmt numFmtId="166" formatCode="&quot;$&quot;#,##0.00"/>
    <numFmt numFmtId="167" formatCode="0 &quot;hrs / week&quot;"/>
    <numFmt numFmtId="168" formatCode="0.0&quot;×&quot;"/>
    <numFmt numFmtId="169" formatCode="m/d/yy"/>
    <numFmt numFmtId="170" formatCode="[$-409]h:mm AM/PM"/>
    <numFmt numFmtId="171" formatCode="0;-0;&quot;&quot;"/>
    <numFmt numFmtId="172" formatCode="0.00;-0.00;&quot;–&quot;"/>
  </numFmts>
  <fonts count="23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111827"/>
      <sz val="12"/>
    </font>
    <font>
      <name val="Arial"/>
      <b val="1"/>
      <color rgb="002F5BEA"/>
      <sz val="12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6B7280"/>
      <sz val="9"/>
    </font>
    <font>
      <name val="Arial"/>
      <color rgb="00374151"/>
      <sz val="10"/>
    </font>
    <font>
      <name val="Arial"/>
      <b val="1"/>
      <color rgb="002F5BEA"/>
      <sz val="10"/>
    </font>
    <font>
      <name val="Arial"/>
      <color rgb="00374151"/>
      <sz val="9"/>
    </font>
    <font>
      <name val="Arial"/>
      <b val="1"/>
      <color rgb="00111827"/>
      <sz val="9"/>
    </font>
    <font>
      <name val="Arial"/>
      <b val="1"/>
      <color rgb="00FFFFFF"/>
      <sz val="9"/>
    </font>
    <font>
      <name val="Arial"/>
      <b val="1"/>
      <color rgb="00FFFFFF"/>
      <sz val="10"/>
    </font>
    <font>
      <name val="Arial"/>
      <b val="1"/>
      <color rgb="002F5BEA"/>
      <sz val="8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color rgb="009CA3AF"/>
      <sz val="7"/>
    </font>
    <font>
      <name val="Arial"/>
      <b val="1"/>
      <color rgb="00111827"/>
      <sz val="16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5">
    <border>
      <left/>
      <right/>
      <top/>
      <bottom/>
      <diagonal/>
    </border>
    <border>
      <bottom style="thin">
        <color rgb="00E5E7EB"/>
      </bottom>
    </border>
    <border>
      <left/>
      <right/>
      <top/>
      <bottom style="thin">
        <color rgb="00D1D5DB"/>
      </bottom>
    </border>
    <border>
      <left/>
      <right/>
      <top/>
      <bottom style="thin">
        <color rgb="00E5E7EB"/>
      </bottom>
    </border>
    <border>
      <bottom style="thin">
        <color rgb="00374151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65" fontId="6" fillId="2" borderId="0" applyAlignment="1" pivotButton="0" quotePrefix="0" xfId="0">
      <alignment horizontal="right" vertical="center" indent="1"/>
    </xf>
    <xf numFmtId="166" fontId="6" fillId="2" borderId="0" applyAlignment="1" pivotButton="0" quotePrefix="0" xfId="0">
      <alignment horizontal="right" vertical="center" indent="1"/>
    </xf>
    <xf numFmtId="167" fontId="6" fillId="2" borderId="0" applyAlignment="1" pivotButton="0" quotePrefix="0" xfId="0">
      <alignment horizontal="right" vertical="center" indent="1"/>
    </xf>
    <xf numFmtId="168" fontId="6" fillId="2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indent="1"/>
    </xf>
    <xf numFmtId="169" fontId="10" fillId="0" borderId="1" applyAlignment="1" pivotButton="0" quotePrefix="0" xfId="0">
      <alignment horizontal="left" vertical="center" indent="1"/>
    </xf>
    <xf numFmtId="170" fontId="8" fillId="2" borderId="1" applyAlignment="1" pivotButton="0" quotePrefix="0" xfId="0">
      <alignment horizontal="center" vertical="center"/>
    </xf>
    <xf numFmtId="171" fontId="8" fillId="2" borderId="1" applyAlignment="1" pivotButton="0" quotePrefix="0" xfId="0">
      <alignment horizontal="center" vertical="center"/>
    </xf>
    <xf numFmtId="172" fontId="6" fillId="0" borderId="1" applyAlignment="1" pivotButton="0" quotePrefix="0" xfId="0">
      <alignment horizontal="center" vertical="center"/>
    </xf>
    <xf numFmtId="172" fontId="8" fillId="0" borderId="1" applyAlignment="1" pivotButton="0" quotePrefix="0" xfId="0">
      <alignment horizontal="center" vertical="center"/>
    </xf>
    <xf numFmtId="172" fontId="11" fillId="0" borderId="1" applyAlignment="1" pivotButton="0" quotePrefix="0" xfId="0">
      <alignment horizontal="center" vertical="center"/>
    </xf>
    <xf numFmtId="172" fontId="8" fillId="2" borderId="1" applyAlignment="1" pivotButton="0" quotePrefix="0" xfId="0">
      <alignment horizontal="center" vertical="center"/>
    </xf>
    <xf numFmtId="0" fontId="12" fillId="2" borderId="1" applyAlignment="1" pivotButton="0" quotePrefix="0" xfId="0">
      <alignment horizontal="left" vertical="center" indent="1"/>
    </xf>
    <xf numFmtId="0" fontId="0" fillId="0" borderId="2" pivotButton="0" quotePrefix="0" xfId="0"/>
    <xf numFmtId="0" fontId="5" fillId="0" borderId="2" applyAlignment="1" pivotButton="0" quotePrefix="0" xfId="0">
      <alignment horizontal="right" vertical="center" indent="1"/>
    </xf>
    <xf numFmtId="172" fontId="13" fillId="0" borderId="2" applyAlignment="1" pivotButton="0" quotePrefix="0" xfId="0">
      <alignment horizontal="center" vertical="center"/>
    </xf>
    <xf numFmtId="0" fontId="14" fillId="3" borderId="0" applyAlignment="1" pivotButton="0" quotePrefix="0" xfId="0">
      <alignment vertical="center"/>
    </xf>
    <xf numFmtId="0" fontId="0" fillId="3" borderId="0" pivotButton="0" quotePrefix="0" xfId="0"/>
    <xf numFmtId="2" fontId="15" fillId="3" borderId="0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 indent="1"/>
    </xf>
    <xf numFmtId="0" fontId="10" fillId="0" borderId="3" applyAlignment="1" pivotButton="0" quotePrefix="0" xfId="0">
      <alignment vertical="center"/>
    </xf>
    <xf numFmtId="0" fontId="0" fillId="0" borderId="3" pivotButton="0" quotePrefix="0" xfId="0"/>
    <xf numFmtId="2" fontId="8" fillId="0" borderId="3" applyAlignment="1" pivotButton="0" quotePrefix="0" xfId="0">
      <alignment horizontal="center" vertical="center"/>
    </xf>
    <xf numFmtId="166" fontId="8" fillId="0" borderId="3" applyAlignment="1" pivotButton="0" quotePrefix="0" xfId="0">
      <alignment horizontal="center" vertical="center"/>
    </xf>
    <xf numFmtId="166" fontId="8" fillId="0" borderId="3" applyAlignment="1" pivotButton="0" quotePrefix="0" xfId="0">
      <alignment horizontal="right" vertical="center" indent="1"/>
    </xf>
    <xf numFmtId="0" fontId="17" fillId="4" borderId="0" applyAlignment="1" pivotButton="0" quotePrefix="0" xfId="0">
      <alignment vertical="center" indent="1"/>
    </xf>
    <xf numFmtId="0" fontId="0" fillId="4" borderId="0" pivotButton="0" quotePrefix="0" xfId="0"/>
    <xf numFmtId="166" fontId="18" fillId="4" borderId="0" applyAlignment="1" pivotButton="0" quotePrefix="0" xfId="0">
      <alignment horizontal="right" vertical="center" indent="1"/>
    </xf>
    <xf numFmtId="0" fontId="0" fillId="0" borderId="4" pivotButton="0" quotePrefix="0" xfId="0"/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right" vertical="top" indent="1"/>
    </xf>
    <xf numFmtId="0" fontId="10" fillId="0" borderId="0" applyAlignment="1" pivotButton="0" quotePrefix="0" xfId="0">
      <alignment vertical="top" wrapText="1"/>
    </xf>
    <xf numFmtId="0" fontId="2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9" customWidth="1" min="2" max="2"/>
    <col width="12.5" customWidth="1" min="3" max="3"/>
    <col width="11.5" customWidth="1" min="4" max="4"/>
    <col width="11.5" customWidth="1" min="5" max="5"/>
    <col width="9" customWidth="1" min="6" max="6"/>
    <col width="9.5" customWidth="1" min="7" max="7"/>
    <col width="9.5" customWidth="1" min="8" max="8"/>
    <col width="9.5" customWidth="1" min="9" max="9"/>
    <col width="9.5" customWidth="1" min="10" max="10"/>
    <col width="20" customWidth="1" min="11" max="11"/>
    <col width="2.5" customWidth="1" min="12" max="12"/>
  </cols>
  <sheetData>
    <row r="1" ht="18" customHeight="1"/>
    <row r="2" ht="32" customHeight="1">
      <c r="B2" s="1" t="inlineStr">
        <is>
          <t>Biweekly Timesheet</t>
        </is>
      </c>
      <c r="H2" s="2" t="inlineStr">
        <is>
          <t>Company Name</t>
        </is>
      </c>
    </row>
    <row r="3" ht="16" customHeight="1">
      <c r="B3" s="3" t="inlineStr">
        <is>
          <t>Hours, overtime and gross pay calculate automatically.</t>
        </is>
      </c>
    </row>
    <row r="5" ht="20" customHeight="1">
      <c r="B5" s="4" t="inlineStr">
        <is>
          <t>EMPLOYEE</t>
        </is>
      </c>
      <c r="D5" s="5" t="inlineStr">
        <is>
          <t>Jordan Lee</t>
        </is>
      </c>
      <c r="E5" s="6" t="n"/>
      <c r="F5" s="6" t="n"/>
      <c r="H5" s="4" t="inlineStr">
        <is>
          <t>PERIOD STARTING</t>
        </is>
      </c>
      <c r="J5" s="7" t="n">
        <v>46391</v>
      </c>
      <c r="K5" s="6" t="n"/>
    </row>
    <row r="6" ht="20" customHeight="1">
      <c r="B6" s="4" t="inlineStr">
        <is>
          <t>EMPLOYEE ID</t>
        </is>
      </c>
      <c r="D6" s="5" t="inlineStr">
        <is>
          <t>E-1024</t>
        </is>
      </c>
      <c r="E6" s="6" t="n"/>
      <c r="F6" s="6" t="n"/>
      <c r="H6" s="4" t="inlineStr">
        <is>
          <t>HOURLY RATE</t>
        </is>
      </c>
      <c r="J6" s="8" t="n">
        <v>22.5</v>
      </c>
      <c r="K6" s="6" t="n"/>
    </row>
    <row r="7" ht="20" customHeight="1">
      <c r="B7" s="4" t="inlineStr">
        <is>
          <t>DEPARTMENT</t>
        </is>
      </c>
      <c r="D7" s="5" t="inlineStr">
        <is>
          <t>Operations</t>
        </is>
      </c>
      <c r="E7" s="6" t="n"/>
      <c r="F7" s="6" t="n"/>
      <c r="H7" s="4" t="inlineStr">
        <is>
          <t>OVERTIME AFTER</t>
        </is>
      </c>
      <c r="J7" s="9" t="n">
        <v>40</v>
      </c>
      <c r="K7" s="6" t="n"/>
    </row>
    <row r="8" ht="20" customHeight="1">
      <c r="B8" s="4" t="inlineStr">
        <is>
          <t>MANAGER</t>
        </is>
      </c>
      <c r="D8" s="5" t="inlineStr">
        <is>
          <t>Sam Rivera</t>
        </is>
      </c>
      <c r="E8" s="6" t="n"/>
      <c r="F8" s="6" t="n"/>
      <c r="H8" s="4" t="inlineStr">
        <is>
          <t>OVERTIME RATE ×</t>
        </is>
      </c>
      <c r="J8" s="10" t="n">
        <v>1.5</v>
      </c>
      <c r="K8" s="6" t="n"/>
    </row>
    <row r="10" ht="22" customHeight="1">
      <c r="B10" s="11" t="inlineStr">
        <is>
          <t>DAY</t>
        </is>
      </c>
      <c r="C10" s="11" t="inlineStr">
        <is>
          <t>DATE</t>
        </is>
      </c>
      <c r="D10" s="12" t="inlineStr">
        <is>
          <t>TIME IN</t>
        </is>
      </c>
      <c r="E10" s="12" t="inlineStr">
        <is>
          <t>TIME OUT</t>
        </is>
      </c>
      <c r="F10" s="12" t="inlineStr">
        <is>
          <t>BREAK (MIN)</t>
        </is>
      </c>
      <c r="G10" s="12" t="inlineStr">
        <is>
          <t>HOURS</t>
        </is>
      </c>
      <c r="H10" s="12" t="inlineStr">
        <is>
          <t>REGULAR</t>
        </is>
      </c>
      <c r="I10" s="12" t="inlineStr">
        <is>
          <t>OVERTIME</t>
        </is>
      </c>
      <c r="J10" s="12" t="inlineStr">
        <is>
          <t>PTO / SICK</t>
        </is>
      </c>
      <c r="K10" s="11" t="inlineStr">
        <is>
          <t>NOTES</t>
        </is>
      </c>
    </row>
    <row r="11" ht="22" customHeight="1">
      <c r="B11" s="13">
        <f>IF(C11="","",CHOOSE(WEEKDAY(C11),"Sun","Mon","Tue","Wed","Thu","Fri","Sat"))</f>
        <v/>
      </c>
      <c r="C11" s="14">
        <f>IF($J$5="","",$J$5+0)</f>
        <v/>
      </c>
      <c r="D11" s="15" t="n">
        <v>0.3333333333333333</v>
      </c>
      <c r="E11" s="15" t="n">
        <v>0.6875</v>
      </c>
      <c r="F11" s="16" t="n">
        <v>30</v>
      </c>
      <c r="G11" s="17">
        <f>IF(OR(D11="",E11=""),0,ROUND(MOD(E11-D11,1)*24-N(F11)/60,2))</f>
        <v/>
      </c>
      <c r="H11" s="18">
        <f>MAX(0,MIN(G11,$J$7-(SUM(G$11:G11)-G11)))</f>
        <v/>
      </c>
      <c r="I11" s="19">
        <f>G11-H11</f>
        <v/>
      </c>
      <c r="J11" s="20" t="n"/>
      <c r="K11" s="21" t="n"/>
    </row>
    <row r="12" ht="22" customHeight="1">
      <c r="B12" s="13">
        <f>IF(C12="","",CHOOSE(WEEKDAY(C12),"Sun","Mon","Tue","Wed","Thu","Fri","Sat"))</f>
        <v/>
      </c>
      <c r="C12" s="14">
        <f>IF($J$5="","",$J$5+1)</f>
        <v/>
      </c>
      <c r="D12" s="15" t="n">
        <v>0.3333333333333333</v>
      </c>
      <c r="E12" s="15" t="n">
        <v>0.7083333333333334</v>
      </c>
      <c r="F12" s="16" t="n">
        <v>30</v>
      </c>
      <c r="G12" s="17">
        <f>IF(OR(D12="",E12=""),0,ROUND(MOD(E12-D12,1)*24-N(F12)/60,2))</f>
        <v/>
      </c>
      <c r="H12" s="18">
        <f>MAX(0,MIN(G12,$J$7-(SUM(G$11:G12)-G12)))</f>
        <v/>
      </c>
      <c r="I12" s="19">
        <f>G12-H12</f>
        <v/>
      </c>
      <c r="J12" s="20" t="n"/>
      <c r="K12" s="21" t="n"/>
    </row>
    <row r="13" ht="22" customHeight="1">
      <c r="B13" s="13">
        <f>IF(C13="","",CHOOSE(WEEKDAY(C13),"Sun","Mon","Tue","Wed","Thu","Fri","Sat"))</f>
        <v/>
      </c>
      <c r="C13" s="14">
        <f>IF($J$5="","",$J$5+2)</f>
        <v/>
      </c>
      <c r="D13" s="15" t="n">
        <v>0.3333333333333333</v>
      </c>
      <c r="E13" s="15" t="n">
        <v>0.6875</v>
      </c>
      <c r="F13" s="16" t="n">
        <v>30</v>
      </c>
      <c r="G13" s="17">
        <f>IF(OR(D13="",E13=""),0,ROUND(MOD(E13-D13,1)*24-N(F13)/60,2))</f>
        <v/>
      </c>
      <c r="H13" s="18">
        <f>MAX(0,MIN(G13,$J$7-(SUM(G$11:G13)-G13)))</f>
        <v/>
      </c>
      <c r="I13" s="19">
        <f>G13-H13</f>
        <v/>
      </c>
      <c r="J13" s="20" t="n"/>
      <c r="K13" s="21" t="n"/>
    </row>
    <row r="14" ht="22" customHeight="1">
      <c r="B14" s="13">
        <f>IF(C14="","",CHOOSE(WEEKDAY(C14),"Sun","Mon","Tue","Wed","Thu","Fri","Sat"))</f>
        <v/>
      </c>
      <c r="C14" s="14">
        <f>IF($J$5="","",$J$5+3)</f>
        <v/>
      </c>
      <c r="D14" s="15" t="n">
        <v>0.3125</v>
      </c>
      <c r="E14" s="15" t="n">
        <v>0.75</v>
      </c>
      <c r="F14" s="16" t="n">
        <v>45</v>
      </c>
      <c r="G14" s="17">
        <f>IF(OR(D14="",E14=""),0,ROUND(MOD(E14-D14,1)*24-N(F14)/60,2))</f>
        <v/>
      </c>
      <c r="H14" s="18">
        <f>MAX(0,MIN(G14,$J$7-(SUM(G$11:G14)-G14)))</f>
        <v/>
      </c>
      <c r="I14" s="19">
        <f>G14-H14</f>
        <v/>
      </c>
      <c r="J14" s="20" t="n"/>
      <c r="K14" s="21" t="n"/>
    </row>
    <row r="15" ht="22" customHeight="1">
      <c r="B15" s="13">
        <f>IF(C15="","",CHOOSE(WEEKDAY(C15),"Sun","Mon","Tue","Wed","Thu","Fri","Sat"))</f>
        <v/>
      </c>
      <c r="C15" s="14">
        <f>IF($J$5="","",$J$5+4)</f>
        <v/>
      </c>
      <c r="D15" s="15" t="n">
        <v>0.3333333333333333</v>
      </c>
      <c r="E15" s="15" t="n">
        <v>0.7291666666666666</v>
      </c>
      <c r="F15" s="16" t="n">
        <v>30</v>
      </c>
      <c r="G15" s="17">
        <f>IF(OR(D15="",E15=""),0,ROUND(MOD(E15-D15,1)*24-N(F15)/60,2))</f>
        <v/>
      </c>
      <c r="H15" s="18">
        <f>MAX(0,MIN(G15,$J$7-(SUM(G$11:G15)-G15)))</f>
        <v/>
      </c>
      <c r="I15" s="19">
        <f>G15-H15</f>
        <v/>
      </c>
      <c r="J15" s="20" t="n"/>
      <c r="K15" s="21" t="n"/>
    </row>
    <row r="16" ht="22" customHeight="1">
      <c r="B16" s="13">
        <f>IF(C16="","",CHOOSE(WEEKDAY(C16),"Sun","Mon","Tue","Wed","Thu","Fri","Sat"))</f>
        <v/>
      </c>
      <c r="C16" s="14">
        <f>IF($J$5="","",$J$5+5)</f>
        <v/>
      </c>
      <c r="D16" s="15" t="n"/>
      <c r="E16" s="15" t="n"/>
      <c r="F16" s="16" t="n"/>
      <c r="G16" s="17">
        <f>IF(OR(D16="",E16=""),0,ROUND(MOD(E16-D16,1)*24-N(F16)/60,2))</f>
        <v/>
      </c>
      <c r="H16" s="18">
        <f>MAX(0,MIN(G16,$J$7-(SUM(G$11:G16)-G16)))</f>
        <v/>
      </c>
      <c r="I16" s="19">
        <f>G16-H16</f>
        <v/>
      </c>
      <c r="J16" s="20" t="n"/>
      <c r="K16" s="21" t="n"/>
    </row>
    <row r="17" ht="22" customHeight="1">
      <c r="B17" s="13">
        <f>IF(C17="","",CHOOSE(WEEKDAY(C17),"Sun","Mon","Tue","Wed","Thu","Fri","Sat"))</f>
        <v/>
      </c>
      <c r="C17" s="14">
        <f>IF($J$5="","",$J$5+6)</f>
        <v/>
      </c>
      <c r="D17" s="15" t="n"/>
      <c r="E17" s="15" t="n"/>
      <c r="F17" s="16" t="n"/>
      <c r="G17" s="17">
        <f>IF(OR(D17="",E17=""),0,ROUND(MOD(E17-D17,1)*24-N(F17)/60,2))</f>
        <v/>
      </c>
      <c r="H17" s="18">
        <f>MAX(0,MIN(G17,$J$7-(SUM(G$11:G17)-G17)))</f>
        <v/>
      </c>
      <c r="I17" s="19">
        <f>G17-H17</f>
        <v/>
      </c>
      <c r="J17" s="20" t="n"/>
      <c r="K17" s="21" t="n"/>
    </row>
    <row r="18" ht="20" customHeight="1">
      <c r="B18" s="22" t="n"/>
      <c r="C18" s="22" t="n"/>
      <c r="D18" s="22" t="n"/>
      <c r="E18" s="22" t="n"/>
      <c r="F18" s="23" t="inlineStr">
        <is>
          <t>Week 1</t>
        </is>
      </c>
      <c r="G18" s="24">
        <f>SUM(G11:G17)</f>
        <v/>
      </c>
      <c r="H18" s="24">
        <f>SUM(H11:H17)</f>
        <v/>
      </c>
      <c r="I18" s="24">
        <f>SUM(I11:I17)</f>
        <v/>
      </c>
      <c r="J18" s="24">
        <f>SUM(J11:J17)</f>
        <v/>
      </c>
      <c r="K18" s="22" t="n"/>
    </row>
    <row r="19" ht="22" customHeight="1">
      <c r="B19" s="13">
        <f>IF(C19="","",CHOOSE(WEEKDAY(C19),"Sun","Mon","Tue","Wed","Thu","Fri","Sat"))</f>
        <v/>
      </c>
      <c r="C19" s="14">
        <f>IF($J$5="","",$J$5+7)</f>
        <v/>
      </c>
      <c r="D19" s="15" t="n">
        <v>0.3333333333333333</v>
      </c>
      <c r="E19" s="15" t="n">
        <v>0.6875</v>
      </c>
      <c r="F19" s="16" t="n">
        <v>30</v>
      </c>
      <c r="G19" s="17">
        <f>IF(OR(D19="",E19=""),0,ROUND(MOD(E19-D19,1)*24-N(F19)/60,2))</f>
        <v/>
      </c>
      <c r="H19" s="18">
        <f>MAX(0,MIN(G19,$J$7-(SUM(G$19:G19)-G19)))</f>
        <v/>
      </c>
      <c r="I19" s="19">
        <f>G19-H19</f>
        <v/>
      </c>
      <c r="J19" s="20" t="n"/>
      <c r="K19" s="21" t="n"/>
    </row>
    <row r="20" ht="22" customHeight="1">
      <c r="B20" s="13">
        <f>IF(C20="","",CHOOSE(WEEKDAY(C20),"Sun","Mon","Tue","Wed","Thu","Fri","Sat"))</f>
        <v/>
      </c>
      <c r="C20" s="14">
        <f>IF($J$5="","",$J$5+8)</f>
        <v/>
      </c>
      <c r="D20" s="15" t="n">
        <v>0.3333333333333333</v>
      </c>
      <c r="E20" s="15" t="n">
        <v>0.6875</v>
      </c>
      <c r="F20" s="16" t="n">
        <v>30</v>
      </c>
      <c r="G20" s="17">
        <f>IF(OR(D20="",E20=""),0,ROUND(MOD(E20-D20,1)*24-N(F20)/60,2))</f>
        <v/>
      </c>
      <c r="H20" s="18">
        <f>MAX(0,MIN(G20,$J$7-(SUM(G$19:G20)-G20)))</f>
        <v/>
      </c>
      <c r="I20" s="19">
        <f>G20-H20</f>
        <v/>
      </c>
      <c r="J20" s="20" t="n"/>
      <c r="K20" s="21" t="n"/>
    </row>
    <row r="21" ht="22" customHeight="1">
      <c r="B21" s="13">
        <f>IF(C21="","",CHOOSE(WEEKDAY(C21),"Sun","Mon","Tue","Wed","Thu","Fri","Sat"))</f>
        <v/>
      </c>
      <c r="C21" s="14">
        <f>IF($J$5="","",$J$5+9)</f>
        <v/>
      </c>
      <c r="D21" s="15" t="n">
        <v>0.3333333333333333</v>
      </c>
      <c r="E21" s="15" t="n">
        <v>0.6875</v>
      </c>
      <c r="F21" s="16" t="n">
        <v>30</v>
      </c>
      <c r="G21" s="17">
        <f>IF(OR(D21="",E21=""),0,ROUND(MOD(E21-D21,1)*24-N(F21)/60,2))</f>
        <v/>
      </c>
      <c r="H21" s="18">
        <f>MAX(0,MIN(G21,$J$7-(SUM(G$19:G21)-G21)))</f>
        <v/>
      </c>
      <c r="I21" s="19">
        <f>G21-H21</f>
        <v/>
      </c>
      <c r="J21" s="20" t="n"/>
      <c r="K21" s="21" t="n"/>
    </row>
    <row r="22" ht="22" customHeight="1">
      <c r="B22" s="13">
        <f>IF(C22="","",CHOOSE(WEEKDAY(C22),"Sun","Mon","Tue","Wed","Thu","Fri","Sat"))</f>
        <v/>
      </c>
      <c r="C22" s="14">
        <f>IF($J$5="","",$J$5+10)</f>
        <v/>
      </c>
      <c r="D22" s="15" t="n">
        <v>0.3333333333333333</v>
      </c>
      <c r="E22" s="15" t="n">
        <v>0.6875</v>
      </c>
      <c r="F22" s="16" t="n">
        <v>30</v>
      </c>
      <c r="G22" s="17">
        <f>IF(OR(D22="",E22=""),0,ROUND(MOD(E22-D22,1)*24-N(F22)/60,2))</f>
        <v/>
      </c>
      <c r="H22" s="18">
        <f>MAX(0,MIN(G22,$J$7-(SUM(G$19:G22)-G22)))</f>
        <v/>
      </c>
      <c r="I22" s="19">
        <f>G22-H22</f>
        <v/>
      </c>
      <c r="J22" s="20" t="n"/>
      <c r="K22" s="21" t="n"/>
    </row>
    <row r="23" ht="22" customHeight="1">
      <c r="B23" s="13">
        <f>IF(C23="","",CHOOSE(WEEKDAY(C23),"Sun","Mon","Tue","Wed","Thu","Fri","Sat"))</f>
        <v/>
      </c>
      <c r="C23" s="14">
        <f>IF($J$5="","",$J$5+11)</f>
        <v/>
      </c>
      <c r="D23" s="15" t="n">
        <v>0.3333333333333333</v>
      </c>
      <c r="E23" s="15" t="n">
        <v>0.6875</v>
      </c>
      <c r="F23" s="16" t="n">
        <v>30</v>
      </c>
      <c r="G23" s="17">
        <f>IF(OR(D23="",E23=""),0,ROUND(MOD(E23-D23,1)*24-N(F23)/60,2))</f>
        <v/>
      </c>
      <c r="H23" s="18">
        <f>MAX(0,MIN(G23,$J$7-(SUM(G$19:G23)-G23)))</f>
        <v/>
      </c>
      <c r="I23" s="19">
        <f>G23-H23</f>
        <v/>
      </c>
      <c r="J23" s="20" t="n"/>
      <c r="K23" s="21" t="n"/>
    </row>
    <row r="24" ht="22" customHeight="1">
      <c r="B24" s="13">
        <f>IF(C24="","",CHOOSE(WEEKDAY(C24),"Sun","Mon","Tue","Wed","Thu","Fri","Sat"))</f>
        <v/>
      </c>
      <c r="C24" s="14">
        <f>IF($J$5="","",$J$5+12)</f>
        <v/>
      </c>
      <c r="D24" s="15" t="n"/>
      <c r="E24" s="15" t="n"/>
      <c r="F24" s="16" t="n"/>
      <c r="G24" s="17">
        <f>IF(OR(D24="",E24=""),0,ROUND(MOD(E24-D24,1)*24-N(F24)/60,2))</f>
        <v/>
      </c>
      <c r="H24" s="18">
        <f>MAX(0,MIN(G24,$J$7-(SUM(G$19:G24)-G24)))</f>
        <v/>
      </c>
      <c r="I24" s="19">
        <f>G24-H24</f>
        <v/>
      </c>
      <c r="J24" s="20" t="n"/>
      <c r="K24" s="21" t="n"/>
    </row>
    <row r="25" ht="22" customHeight="1">
      <c r="B25" s="13">
        <f>IF(C25="","",CHOOSE(WEEKDAY(C25),"Sun","Mon","Tue","Wed","Thu","Fri","Sat"))</f>
        <v/>
      </c>
      <c r="C25" s="14">
        <f>IF($J$5="","",$J$5+13)</f>
        <v/>
      </c>
      <c r="D25" s="15" t="n"/>
      <c r="E25" s="15" t="n"/>
      <c r="F25" s="16" t="n"/>
      <c r="G25" s="17">
        <f>IF(OR(D25="",E25=""),0,ROUND(MOD(E25-D25,1)*24-N(F25)/60,2))</f>
        <v/>
      </c>
      <c r="H25" s="18">
        <f>MAX(0,MIN(G25,$J$7-(SUM(G$19:G25)-G25)))</f>
        <v/>
      </c>
      <c r="I25" s="19">
        <f>G25-H25</f>
        <v/>
      </c>
      <c r="J25" s="20" t="n"/>
      <c r="K25" s="21" t="n"/>
    </row>
    <row r="26" ht="20" customHeight="1">
      <c r="B26" s="22" t="n"/>
      <c r="C26" s="22" t="n"/>
      <c r="D26" s="22" t="n"/>
      <c r="E26" s="22" t="n"/>
      <c r="F26" s="23" t="inlineStr">
        <is>
          <t>Week 2</t>
        </is>
      </c>
      <c r="G26" s="24">
        <f>SUM(G19:G25)</f>
        <v/>
      </c>
      <c r="H26" s="24">
        <f>SUM(H19:H25)</f>
        <v/>
      </c>
      <c r="I26" s="24">
        <f>SUM(I19:I25)</f>
        <v/>
      </c>
      <c r="J26" s="24">
        <f>SUM(J19:J25)</f>
        <v/>
      </c>
      <c r="K26" s="22" t="n"/>
    </row>
    <row r="27" ht="24" customHeight="1">
      <c r="B27" s="25" t="inlineStr">
        <is>
          <t>TOTAL HOURS</t>
        </is>
      </c>
      <c r="C27" s="26" t="n"/>
      <c r="D27" s="26" t="n"/>
      <c r="E27" s="26" t="n"/>
      <c r="F27" s="26" t="n"/>
      <c r="G27" s="27">
        <f>G18+G26</f>
        <v/>
      </c>
      <c r="H27" s="27">
        <f>H18+H26</f>
        <v/>
      </c>
      <c r="I27" s="27">
        <f>I18+I26</f>
        <v/>
      </c>
      <c r="J27" s="27">
        <f>J18+J26</f>
        <v/>
      </c>
      <c r="K27" s="26" t="n"/>
    </row>
    <row r="29">
      <c r="B29" s="28" t="inlineStr">
        <is>
          <t>PAY SUMMARY</t>
        </is>
      </c>
      <c r="H29" s="29" t="inlineStr">
        <is>
          <t>HOURS</t>
        </is>
      </c>
      <c r="I29" s="29" t="inlineStr">
        <is>
          <t>RATE</t>
        </is>
      </c>
      <c r="J29" s="30" t="inlineStr">
        <is>
          <t>AMOUNT</t>
        </is>
      </c>
    </row>
    <row r="30" ht="20" customHeight="1">
      <c r="B30" s="31" t="inlineStr">
        <is>
          <t>Regular pay</t>
        </is>
      </c>
      <c r="C30" s="32" t="n"/>
      <c r="D30" s="32" t="n"/>
      <c r="E30" s="32" t="n"/>
      <c r="F30" s="32" t="n"/>
      <c r="G30" s="32" t="n"/>
      <c r="H30" s="33">
        <f>H27</f>
        <v/>
      </c>
      <c r="I30" s="34">
        <f>$J$6</f>
        <v/>
      </c>
      <c r="J30" s="35">
        <f>ROUND(H30*I30,2)</f>
        <v/>
      </c>
      <c r="K30" s="32" t="n"/>
    </row>
    <row r="31" ht="20" customHeight="1">
      <c r="B31" s="31" t="inlineStr">
        <is>
          <t>Overtime pay</t>
        </is>
      </c>
      <c r="C31" s="32" t="n"/>
      <c r="D31" s="32" t="n"/>
      <c r="E31" s="32" t="n"/>
      <c r="F31" s="32" t="n"/>
      <c r="G31" s="32" t="n"/>
      <c r="H31" s="33">
        <f>I27</f>
        <v/>
      </c>
      <c r="I31" s="34">
        <f>$J$6*$J$8</f>
        <v/>
      </c>
      <c r="J31" s="35">
        <f>ROUND(H31*I31,2)</f>
        <v/>
      </c>
      <c r="K31" s="32" t="n"/>
    </row>
    <row r="32" ht="20" customHeight="1">
      <c r="B32" s="31" t="inlineStr">
        <is>
          <t>PTO / sick pay</t>
        </is>
      </c>
      <c r="C32" s="32" t="n"/>
      <c r="D32" s="32" t="n"/>
      <c r="E32" s="32" t="n"/>
      <c r="F32" s="32" t="n"/>
      <c r="G32" s="32" t="n"/>
      <c r="H32" s="33">
        <f>J27</f>
        <v/>
      </c>
      <c r="I32" s="34">
        <f>$J$6</f>
        <v/>
      </c>
      <c r="J32" s="35">
        <f>ROUND(H32*I32,2)</f>
        <v/>
      </c>
      <c r="K32" s="32" t="n"/>
    </row>
    <row r="33" ht="28" customHeight="1">
      <c r="B33" s="36" t="inlineStr">
        <is>
          <t>Gross pay</t>
        </is>
      </c>
      <c r="C33" s="37" t="n"/>
      <c r="D33" s="37" t="n"/>
      <c r="E33" s="37" t="n"/>
      <c r="F33" s="37" t="n"/>
      <c r="G33" s="37" t="n"/>
      <c r="H33" s="37" t="n"/>
      <c r="I33" s="37" t="n"/>
      <c r="J33" s="38">
        <f>SUM(J30:J32)</f>
        <v/>
      </c>
      <c r="K33" s="37" t="n"/>
    </row>
    <row r="36" ht="30" customHeight="1">
      <c r="B36" s="39" t="n"/>
      <c r="C36" s="39" t="n"/>
      <c r="D36" s="39" t="n"/>
      <c r="F36" s="39" t="n"/>
      <c r="G36" s="39" t="n"/>
      <c r="I36" s="39" t="n"/>
      <c r="J36" s="39" t="n"/>
      <c r="K36" s="39" t="n"/>
    </row>
    <row r="37">
      <c r="B37" s="4" t="inlineStr">
        <is>
          <t>EMPLOYEE SIGNATURE</t>
        </is>
      </c>
      <c r="F37" s="4" t="inlineStr">
        <is>
          <t>DATE</t>
        </is>
      </c>
      <c r="I37" s="4" t="inlineStr">
        <is>
          <t>SUPERVISOR SIGNATURE</t>
        </is>
      </c>
    </row>
    <row r="39">
      <c r="B39" s="40" t="inlineStr">
        <is>
          <t>Free template from niftyshelf.com  ·  free for personal &amp; commercial use</t>
        </is>
      </c>
    </row>
  </sheetData>
  <mergeCells count="22">
    <mergeCell ref="J29:K29"/>
    <mergeCell ref="J5:K5"/>
    <mergeCell ref="D7:F7"/>
    <mergeCell ref="J30:K30"/>
    <mergeCell ref="H6:I6"/>
    <mergeCell ref="J6:K6"/>
    <mergeCell ref="B30:G30"/>
    <mergeCell ref="D8:F8"/>
    <mergeCell ref="D5:F5"/>
    <mergeCell ref="H7:I7"/>
    <mergeCell ref="J32:K32"/>
    <mergeCell ref="J7:K7"/>
    <mergeCell ref="B32:G32"/>
    <mergeCell ref="J31:K31"/>
    <mergeCell ref="B33:I33"/>
    <mergeCell ref="B31:G31"/>
    <mergeCell ref="D6:F6"/>
    <mergeCell ref="H2:K2"/>
    <mergeCell ref="J33:K33"/>
    <mergeCell ref="H5:I5"/>
    <mergeCell ref="H8:I8"/>
    <mergeCell ref="J8:K8"/>
  </mergeCells>
  <conditionalFormatting sqref="B11:C17">
    <cfRule type="expression" priority="1" dxfId="0" stopIfTrue="0">
      <formula>WEEKDAY($C11,2)&gt;5</formula>
    </cfRule>
  </conditionalFormatting>
  <conditionalFormatting sqref="B19:C25">
    <cfRule type="expression" priority="2" dxfId="0" stopIfTrue="0">
      <formula>WEEKDAY($C19,2)&gt;5</formula>
    </cfRule>
  </conditionalFormatting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41" t="inlineStr">
        <is>
          <t>How to use this biweekly timesheet</t>
        </is>
      </c>
    </row>
    <row r="3">
      <c r="B3" s="3" t="inlineStr">
        <is>
          <t>Quick guide</t>
        </is>
      </c>
    </row>
    <row r="5" ht="30" customHeight="1">
      <c r="B5" s="42" t="n">
        <v>1</v>
      </c>
      <c r="C5" s="43" t="inlineStr">
        <is>
          <t>Enter the employee details, the first day of the two-week pay period, hourly rate and overtime rule at the top.</t>
        </is>
      </c>
    </row>
    <row r="6" ht="30" customHeight="1">
      <c r="B6" s="42" t="n">
        <v>2</v>
      </c>
      <c r="C6" s="43" t="inlineStr">
        <is>
          <t>Type the time in and time out for each day (e.g. 8:00 AM / 4:30 PM) and any unpaid break in minutes.</t>
        </is>
      </c>
    </row>
    <row r="7" ht="30" customHeight="1">
      <c r="B7" s="42" t="n">
        <v>3</v>
      </c>
      <c r="C7" s="43" t="inlineStr">
        <is>
          <t>Hours, regular hours and overtime calculate automatically. Overtime starts once weekly hours pass the 'Overtime after' value (40 by default), counted separately for each week.</t>
        </is>
      </c>
    </row>
    <row r="8" ht="30" customHeight="1">
      <c r="B8" s="42" t="n">
        <v>4</v>
      </c>
      <c r="C8" s="43" t="inlineStr">
        <is>
          <t>Vacation, sick and holiday hours go in PTO / sick — they're paid at the regular rate and don't count toward overtime.</t>
        </is>
      </c>
    </row>
    <row r="9" ht="18" customHeight="1">
      <c r="B9" s="42" t="n">
        <v>5</v>
      </c>
      <c r="C9" s="43" t="inlineStr">
        <is>
          <t>Print or save as PDF for signatures. Make a copy of the file for each period.</t>
        </is>
      </c>
    </row>
    <row r="11">
      <c r="C11" s="44" t="inlineStr">
        <is>
          <t>Tinted cells are inputs — type over them. White cells calculate automatically.</t>
        </is>
      </c>
    </row>
    <row r="13" ht="30" customHeight="1">
      <c r="C13" s="45" t="inlineStr">
        <is>
          <t>Overnight shifts work: if time out is earlier than time in, the sheet assumes the shift ended the next day.</t>
        </is>
      </c>
    </row>
    <row r="14" ht="30" customHeight="1">
      <c r="C14" s="45" t="inlineStr">
        <is>
          <t>Daily-overtime rules (in some states) aren't applied automatically — adjust the Regular/Overtime cells by hand if they apply to you.</t>
        </is>
      </c>
    </row>
    <row r="16">
      <c r="C16" s="3" t="inlineStr">
        <is>
          <t>Works in Excel, Google Sheets (File → Import), Numbers and LibreOffice.</t>
        </is>
      </c>
    </row>
    <row r="17">
      <c r="C17" s="46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2026-10-21T22:57:29Z</dcterms:created>
  <dcterms:modified xmlns:dcterms="http://purl.org/dc/terms/" xmlns:xsi="http://www.w3.org/2001/XMLSchema-instance" xsi:type="dcterms:W3CDTF">2026-10-21T22:57:29Z</dcterms:modified>
</cp:coreProperties>
</file>